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defaultThemeVersion="124226"/>
  <xr:revisionPtr revIDLastSave="0" documentId="14_{2B97EA46-38BF-4E30-848E-4AF008DB979F}" xr6:coauthVersionLast="47" xr6:coauthVersionMax="47" xr10:uidLastSave="{00000000-0000-0000-0000-000000000000}"/>
  <bookViews>
    <workbookView xWindow="756" yWindow="72" windowWidth="22188" windowHeight="12108" xr2:uid="{00000000-000D-0000-FFFF-FFFF00000000}"/>
  </bookViews>
  <sheets>
    <sheet name="Ohje" sheetId="1" r:id="rId1"/>
    <sheet name="Kustannusarvio" sheetId="7" r:id="rId2"/>
  </sheets>
  <definedNames>
    <definedName name="_xlnm.Print_Area" localSheetId="1">Kustannusarvio!$A$1:$R$74</definedName>
    <definedName name="_xlnm.Print_Area" localSheetId="0">Ohje!$A$1:$L$45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7" l="1"/>
  <c r="P44" i="7"/>
  <c r="O44" i="7"/>
  <c r="Q43" i="7"/>
  <c r="P43" i="7"/>
  <c r="O43" i="7"/>
  <c r="O42" i="7"/>
  <c r="Q42" i="7"/>
  <c r="P42" i="7"/>
  <c r="N59" i="7" l="1"/>
  <c r="Q55" i="7"/>
  <c r="P55" i="7"/>
  <c r="O55" i="7"/>
  <c r="Q54" i="7"/>
  <c r="P54" i="7"/>
  <c r="O54" i="7"/>
  <c r="Q51" i="7"/>
  <c r="P51" i="7"/>
  <c r="O51" i="7"/>
  <c r="Q40" i="7"/>
  <c r="P40" i="7"/>
  <c r="O40" i="7"/>
  <c r="Q39" i="7"/>
  <c r="P39" i="7"/>
  <c r="O39" i="7"/>
  <c r="Q38" i="7"/>
  <c r="P38" i="7"/>
  <c r="O38" i="7"/>
  <c r="Q31" i="7"/>
  <c r="P31" i="7"/>
  <c r="O31" i="7"/>
  <c r="Q30" i="7"/>
  <c r="P30" i="7"/>
  <c r="O30" i="7"/>
  <c r="Q29" i="7"/>
  <c r="P29" i="7"/>
  <c r="O29" i="7"/>
  <c r="Q26" i="7"/>
  <c r="P26" i="7"/>
  <c r="O26" i="7"/>
  <c r="Q25" i="7"/>
  <c r="P25" i="7"/>
  <c r="O25" i="7"/>
  <c r="Q24" i="7"/>
  <c r="P24" i="7"/>
  <c r="O24" i="7"/>
  <c r="Q23" i="7"/>
  <c r="P23" i="7"/>
  <c r="O23" i="7"/>
  <c r="Q20" i="7"/>
  <c r="P20" i="7"/>
  <c r="O20" i="7"/>
  <c r="Q19" i="7"/>
  <c r="P19" i="7"/>
  <c r="O19" i="7"/>
  <c r="Q18" i="7"/>
  <c r="P18" i="7"/>
  <c r="O18" i="7"/>
  <c r="Q15" i="7"/>
  <c r="P15" i="7"/>
  <c r="O15" i="7"/>
  <c r="Q14" i="7"/>
  <c r="P14" i="7"/>
  <c r="O14" i="7"/>
  <c r="Q57" i="7" l="1"/>
  <c r="P57" i="7"/>
  <c r="O57" i="7"/>
  <c r="P33" i="7"/>
  <c r="P46" i="7" s="1"/>
  <c r="P59" i="7" s="1"/>
  <c r="O33" i="7"/>
  <c r="O46" i="7" s="1"/>
  <c r="O59" i="7" s="1"/>
  <c r="Q33" i="7" l="1"/>
  <c r="Q46" i="7" s="1"/>
  <c r="Q59" i="7" s="1"/>
</calcChain>
</file>

<file path=xl/sharedStrings.xml><?xml version="1.0" encoding="utf-8"?>
<sst xmlns="http://schemas.openxmlformats.org/spreadsheetml/2006/main" count="147" uniqueCount="83">
  <si>
    <t>Elinkaarikustannusten kokoluokka-arvio</t>
  </si>
  <si>
    <t>X-järjestelmän esiselvitys, alustava kustannusarvio</t>
  </si>
  <si>
    <t>Alustava ja sitoumukseton kustannusarvio</t>
  </si>
  <si>
    <t>Kustannusarvion tarkoitus</t>
  </si>
  <si>
    <t>Tähän pohjaan koottavan kustannusarvion tarkoitus on tuoda hankintayksikölle osana tarvemäärittelyä ja ratkaisuvaihtoehtojen kartoitusta kuva mahdollisesti hankittavan järjestelmäkokonaisuuden kustannuksista ylätasolla. Tätä kustannusarviota käytetään hankittavan kohteen analyysin sekä budjetoinnin tukena sekä mahdollisesti tarjouspyynnön laatimisen tukena.</t>
  </si>
  <si>
    <r>
      <t xml:space="preserve">Pyydämme teitä täyttämään välilehdelle 'Kustannusarvio' arvionne arvioinnin kohteena olevasta järjestelmästä, sen käyttöönotosta sekä sen tarvitsemista jatkuvista tuki- ja ylläpitopalveluista. Kustannusarvio voidaan antaa ylätasolla.
</t>
    </r>
    <r>
      <rPr>
        <b/>
        <sz val="10"/>
        <color rgb="FFFF0000"/>
        <rFont val="Arial"/>
        <family val="2"/>
      </rPr>
      <t>Kustannusarvio ei sido toimittajaa millään tavalla</t>
    </r>
    <r>
      <rPr>
        <sz val="10"/>
        <rFont val="Arial"/>
        <family val="2"/>
      </rPr>
      <t>, mtta toivomme teidän antavan mahdollisimman realistisen arvion ko. järjestelmän toimittamisesta hankintayksikölle. Kustannusarvioita voidaan hyödyntää esim. kilpailutuksen hankinnan arvon määrittämisessä.</t>
    </r>
  </si>
  <si>
    <t>Ohjeet kustannusarvion täyttämiseksi</t>
  </si>
  <si>
    <t>Pyydämme teitä käymään läpi ja mahdollisuuksien mukaan täyttämään välilhdellä 'Kustannusarvio' kuvatut sinitaustaiset kentät.
Hinnoittelussa pyydetään kolmea potentiaalisen tarjoajan arvioimaa kustannustasoa:
   1: Kustannuksen vähimmäistaso - tämän verran ko. kustannuskomponentti parhaimmassakin tapauksessa maksaa asiakkaalle
   2: Kustannuksen keskimääräinen oletustaso - tämän verran arvioimme tässä tapauksessa todennäköisimmäksi kustannukseksi ko. kustannustekijän kohdalla
   3: Kustannuksen maksimitaso - tämän verran ko. komponentti maksimissaan maksaisi</t>
  </si>
  <si>
    <t>Pyydämme teitä perustelemaan kustannustekijöiden perään tekijöitä, jotka vaikuttavat kustannustasoon sekä oletuksia, joita olette käyttäneet kustannustason arvioinnissanne.</t>
  </si>
  <si>
    <t>Edellisten lisäksi pyydämme teitä nostamaan esiin, mitä lähtötietoja tarvitsisitte mahdollisessa tarjouspyynnössä, jotta pystyisitte hinnoittelemaan ratkaisunne ja palvelunne sekä järjestelmän toimituksen luotettavasti ja sujuvasti.</t>
  </si>
  <si>
    <t>Kiitämme teitä osallistumisestanne ja näkemyksistänne.</t>
  </si>
  <si>
    <t>Sisäiset ohjeet - poistakaa tarjoajille lähetettävästä pohjasta</t>
  </si>
  <si>
    <t>Kunta täyttää keltataustaiset solut. Kuvatkaa erityisesti hankittavan järjestelmän keskeiset volyymit kustannusriveille.</t>
  </si>
  <si>
    <t>Kustannusarviolaskelma</t>
  </si>
  <si>
    <t>&lt;potentiaalisen tarjoajan nimi&gt;</t>
  </si>
  <si>
    <t>Tarkastelukausi:</t>
  </si>
  <si>
    <t>kk</t>
  </si>
  <si>
    <t>&lt;pvm&gt;</t>
  </si>
  <si>
    <t>Asiakkaan kustannus:</t>
  </si>
  <si>
    <t>/htp</t>
  </si>
  <si>
    <t>3. osapuolen kustannus:</t>
  </si>
  <si>
    <r>
      <t xml:space="preserve">Täyttäkää tarpeen mukaan </t>
    </r>
    <r>
      <rPr>
        <u/>
        <sz val="10"/>
        <color indexed="12"/>
        <rFont val="Arial Black"/>
        <family val="2"/>
      </rPr>
      <t>sinisellä taustalla</t>
    </r>
    <r>
      <rPr>
        <b/>
        <u/>
        <sz val="10"/>
        <color indexed="10"/>
        <rFont val="Arial"/>
        <family val="2"/>
      </rPr>
      <t xml:space="preserve"> merkityt kentät</t>
    </r>
  </si>
  <si>
    <t>Yksikköhinnat / osahinnat</t>
  </si>
  <si>
    <t>Kokonaiskustannusarviot</t>
  </si>
  <si>
    <t>Järjestelmän käyttöoikeusmaksut</t>
  </si>
  <si>
    <t>Käyttöoikeusmaksut</t>
  </si>
  <si>
    <t>Perusjärjestelmä</t>
  </si>
  <si>
    <t>Min hinta</t>
  </si>
  <si>
    <t>keskim. hinta</t>
  </si>
  <si>
    <t>Max hinta</t>
  </si>
  <si>
    <t>Tarjoajan kommentti / selitys arviolle</t>
  </si>
  <si>
    <t>Järjestelmän perusmaksu (sis. testiympäristön)</t>
  </si>
  <si>
    <t>/kk</t>
  </si>
  <si>
    <t>Muu volyymiriippumattomat maksut, kuvatkaa tähän mitkä</t>
  </si>
  <si>
    <t>Perusratkaisun käyttäjäkohtaiset maksut</t>
  </si>
  <si>
    <t>Pääkäyttäjät</t>
  </si>
  <si>
    <t>kpl</t>
  </si>
  <si>
    <t>/kk (käyttäjäryhmälle yhteensä)</t>
  </si>
  <si>
    <t>Normaalikäyttäjät</t>
  </si>
  <si>
    <t>Katselukäyttäjät - rajoitettu lukuoikeus</t>
  </si>
  <si>
    <t>Täydentävät moduulit</t>
  </si>
  <si>
    <t>moduuli X</t>
  </si>
  <si>
    <t>/kk/moduuli</t>
  </si>
  <si>
    <t>Muu, pakollinen moduulimaksu -kuvatkaa mikä</t>
  </si>
  <si>
    <t>Mahdolliset muut kustannukset</t>
  </si>
  <si>
    <t>Transaktiomäärään perustuvat maksut</t>
  </si>
  <si>
    <t>kpl/kk</t>
  </si>
  <si>
    <t>/kk/kpl</t>
  </si>
  <si>
    <t>Säilytettävän aineiston datamäärään perustuva maksu</t>
  </si>
  <si>
    <t>TB</t>
  </si>
  <si>
    <t>/kk/TB</t>
  </si>
  <si>
    <t>&lt;Muut  kuukausikustannukset yhteensä - täyttäkää hinta&gt;</t>
  </si>
  <si>
    <t>&lt;yksikkö&gt;</t>
  </si>
  <si>
    <t>määrä?</t>
  </si>
  <si>
    <t>Käyttöönotto</t>
  </si>
  <si>
    <t>Käyttöönottoprojektin kustannusarvio</t>
  </si>
  <si>
    <t>kokonaishinta</t>
  </si>
  <si>
    <t>Integraatioiden kustannusarvio</t>
  </si>
  <si>
    <t>Muut käyttöönoton kustannukset, kuvatkaa mitkä</t>
  </si>
  <si>
    <t>Asiakkaan ja 3. osapuolten työmäärät</t>
  </si>
  <si>
    <t>Min htp</t>
  </si>
  <si>
    <t>keskim. htp</t>
  </si>
  <si>
    <t>Max htp</t>
  </si>
  <si>
    <t>Arvio asiakkaalta tarvittavista työmääristä</t>
  </si>
  <si>
    <t>Sovellusylläpito ja mahdolliset lisätyöt / pienkehitys</t>
  </si>
  <si>
    <t>Sovellusylläpito ja pienkehitys</t>
  </si>
  <si>
    <t>Ylläpito</t>
  </si>
  <si>
    <t>Sovellusylläpito (kokonaisuuden ja asiakassovitusten ylläpito)</t>
  </si>
  <si>
    <t>Laskennalliset lisätyöt. Esim. Pienkehitys, varauma muutostöille</t>
  </si>
  <si>
    <t>Järjestelmän kehittäjä / parametroija</t>
  </si>
  <si>
    <t>htp/kk</t>
  </si>
  <si>
    <t>x</t>
  </si>
  <si>
    <t>Projektipäällikkö</t>
  </si>
  <si>
    <t>Min</t>
  </si>
  <si>
    <t>Keskim.</t>
  </si>
  <si>
    <t>Max</t>
  </si>
  <si>
    <t>Potentiaalisen tarjoajan näkemys:</t>
  </si>
  <si>
    <t>Mitkä tekijät hankintayksikön kuvaamassa tarpeessa nostavat hintaa - millä kustannuksia voitaisiin pienentää?</t>
  </si>
  <si>
    <t>&lt;kirjatkaa näkemyksenne tähän&gt;</t>
  </si>
  <si>
    <t>Mitä hintatekijöitä puuttuu - mitä olemme unohtaneet tai jättäneet tarpeettomasti pois?</t>
  </si>
  <si>
    <t>Mistä tehtävistä ja kustannuksista asiakkaan ja 3. osapuolten (esim. nykytoimittaja tai integroitavien järjestelmien toimittajat) käyttöönottokustannukset muodostuvat?</t>
  </si>
  <si>
    <t>Mitä tarkempia tietoja tarvitsisitte mahdollisessa tarjouspyynnössä, jotta voisitte hinnoitella ratkaisunne tarkemmin?</t>
  </si>
  <si>
    <t>Pyydämme teitä vielä varsinaisten kustannustaulukoiden alapuolelle kirjaamaan, mitkä tekijät nostavat kustannuksia (vastaavasti, joiden poistaminen tai vähentäminen voisi pienentää kunnan kustannuksia.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</si>
</sst>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_-* #,##0\ [$€-40B]_-;\-* #,##0\ [$€-40B]_-;_-* &quot;-&quot;??\ [$€-40B]_-;_-@_-"/>
  </numFmts>
  <fonts count="19" x14ac:knownFonts="1">
    <font>
      <sz val="10"/>
      <name val="Arial"/>
    </font>
    <font>
      <sz val="10"/>
      <name val="Arial"/>
      <family val="2"/>
    </font>
    <font>
      <b/>
      <sz val="10"/>
      <name val="Arial"/>
      <family val="2"/>
    </font>
    <font>
      <b/>
      <sz val="11"/>
      <name val="Arial"/>
      <family val="2"/>
    </font>
    <font>
      <sz val="8"/>
      <name val="Arial"/>
      <family val="2"/>
    </font>
    <font>
      <b/>
      <sz val="12"/>
      <name val="Arial"/>
      <family val="2"/>
    </font>
    <font>
      <b/>
      <u/>
      <sz val="10"/>
      <color indexed="10"/>
      <name val="Arial"/>
      <family val="2"/>
    </font>
    <font>
      <i/>
      <sz val="10"/>
      <name val="Arial"/>
      <family val="2"/>
    </font>
    <font>
      <u/>
      <sz val="10"/>
      <color indexed="12"/>
      <name val="Arial Black"/>
      <family val="2"/>
    </font>
    <font>
      <sz val="10"/>
      <name val="Arial Narrow"/>
      <family val="2"/>
    </font>
    <font>
      <sz val="10"/>
      <name val="Arial"/>
      <family val="2"/>
    </font>
    <font>
      <b/>
      <i/>
      <sz val="10"/>
      <name val="Arial"/>
      <family val="2"/>
    </font>
    <font>
      <i/>
      <sz val="10"/>
      <name val="Arial Narrow"/>
      <family val="2"/>
    </font>
    <font>
      <sz val="10"/>
      <name val="Arial"/>
      <family val="2"/>
    </font>
    <font>
      <b/>
      <sz val="14"/>
      <name val="Arial"/>
      <family val="2"/>
    </font>
    <font>
      <b/>
      <sz val="11"/>
      <color rgb="FFFF0000"/>
      <name val="Arial"/>
      <family val="2"/>
    </font>
    <font>
      <sz val="9"/>
      <name val="Arial Narrow"/>
      <family val="2"/>
    </font>
    <font>
      <sz val="8"/>
      <name val="Arial Narrow"/>
      <family val="2"/>
    </font>
    <font>
      <b/>
      <sz val="10"/>
      <color rgb="FFFF0000"/>
      <name val="Arial"/>
      <family val="2"/>
    </font>
  </fonts>
  <fills count="13">
    <fill>
      <patternFill patternType="none"/>
    </fill>
    <fill>
      <patternFill patternType="gray125"/>
    </fill>
    <fill>
      <patternFill patternType="solid">
        <fgColor indexed="4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B3D9FF"/>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79998168889431442"/>
        <bgColor indexed="64"/>
      </patternFill>
    </fill>
  </fills>
  <borders count="25">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thin">
        <color theme="0"/>
      </bottom>
      <diagonal/>
    </border>
    <border>
      <left/>
      <right style="medium">
        <color indexed="64"/>
      </right>
      <top/>
      <bottom style="thin">
        <color indexed="64"/>
      </bottom>
      <diagonal/>
    </border>
    <border>
      <left style="thin">
        <color theme="0"/>
      </left>
      <right style="thin">
        <color theme="0"/>
      </right>
      <top style="thin">
        <color theme="0"/>
      </top>
      <bottom style="thin">
        <color theme="0"/>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cellStyleXfs>
  <cellXfs count="104">
    <xf numFmtId="0" fontId="0" fillId="0" borderId="0" xfId="0"/>
    <xf numFmtId="0" fontId="2" fillId="0" borderId="0" xfId="0" applyFont="1"/>
    <xf numFmtId="0" fontId="3" fillId="0" borderId="0" xfId="0" applyFont="1"/>
    <xf numFmtId="0" fontId="0" fillId="0" borderId="1" xfId="0" applyBorder="1"/>
    <xf numFmtId="0" fontId="0" fillId="0" borderId="0" xfId="0" applyAlignment="1">
      <alignment horizontal="center"/>
    </xf>
    <xf numFmtId="0" fontId="0" fillId="0" borderId="4" xfId="0" applyBorder="1"/>
    <xf numFmtId="0" fontId="6" fillId="0" borderId="0" xfId="0" applyFont="1"/>
    <xf numFmtId="0" fontId="0" fillId="0" borderId="9" xfId="0" applyBorder="1"/>
    <xf numFmtId="0" fontId="0" fillId="0" borderId="9" xfId="0" applyBorder="1" applyAlignment="1">
      <alignment horizontal="center"/>
    </xf>
    <xf numFmtId="0" fontId="0" fillId="0" borderId="1" xfId="0" applyBorder="1" applyAlignment="1">
      <alignment horizontal="center"/>
    </xf>
    <xf numFmtId="0" fontId="5" fillId="0" borderId="0" xfId="0" applyFont="1"/>
    <xf numFmtId="0" fontId="7" fillId="0" borderId="0" xfId="0" applyFont="1"/>
    <xf numFmtId="0" fontId="7" fillId="0" borderId="0" xfId="0" applyFont="1" applyAlignment="1">
      <alignment horizontal="center"/>
    </xf>
    <xf numFmtId="0" fontId="0" fillId="0" borderId="0" xfId="0" quotePrefix="1"/>
    <xf numFmtId="0" fontId="0" fillId="0" borderId="11" xfId="0" applyBorder="1"/>
    <xf numFmtId="0" fontId="0" fillId="0" borderId="13" xfId="0" applyBorder="1"/>
    <xf numFmtId="0" fontId="11" fillId="0" borderId="0" xfId="0" applyFont="1"/>
    <xf numFmtId="0" fontId="1" fillId="0" borderId="0" xfId="0" applyFont="1"/>
    <xf numFmtId="0" fontId="10" fillId="0" borderId="0" xfId="0" applyFont="1"/>
    <xf numFmtId="165" fontId="0" fillId="2" borderId="5" xfId="0" applyNumberFormat="1" applyFill="1" applyBorder="1"/>
    <xf numFmtId="0" fontId="9" fillId="0" borderId="0" xfId="0" applyFont="1" applyAlignment="1">
      <alignment horizontal="center"/>
    </xf>
    <xf numFmtId="0" fontId="12" fillId="0" borderId="0" xfId="0" applyFont="1" applyAlignment="1">
      <alignment horizontal="center"/>
    </xf>
    <xf numFmtId="0" fontId="13" fillId="0" borderId="0" xfId="1" applyAlignment="1">
      <alignment horizontal="center"/>
    </xf>
    <xf numFmtId="0" fontId="9" fillId="0" borderId="0" xfId="1" quotePrefix="1" applyFont="1"/>
    <xf numFmtId="0" fontId="12" fillId="5" borderId="18" xfId="0" applyFont="1" applyFill="1" applyBorder="1"/>
    <xf numFmtId="0" fontId="2" fillId="7" borderId="10" xfId="0" applyFont="1" applyFill="1" applyBorder="1"/>
    <xf numFmtId="0" fontId="2" fillId="7" borderId="2" xfId="0" applyFont="1" applyFill="1" applyBorder="1"/>
    <xf numFmtId="0" fontId="1" fillId="7" borderId="2" xfId="0" applyFont="1" applyFill="1" applyBorder="1"/>
    <xf numFmtId="0" fontId="1" fillId="7" borderId="2" xfId="0" applyFont="1" applyFill="1" applyBorder="1" applyAlignment="1">
      <alignment horizontal="center"/>
    </xf>
    <xf numFmtId="0" fontId="1" fillId="7" borderId="3" xfId="0" applyFont="1" applyFill="1" applyBorder="1"/>
    <xf numFmtId="0" fontId="0" fillId="7" borderId="0" xfId="0" applyFill="1"/>
    <xf numFmtId="0" fontId="2" fillId="7" borderId="12" xfId="0" applyFont="1" applyFill="1" applyBorder="1" applyAlignment="1">
      <alignment horizontal="left"/>
    </xf>
    <xf numFmtId="0" fontId="0" fillId="7" borderId="1" xfId="0" applyFill="1" applyBorder="1"/>
    <xf numFmtId="0" fontId="2" fillId="7" borderId="1" xfId="0" applyFont="1" applyFill="1" applyBorder="1" applyAlignment="1">
      <alignment horizontal="right"/>
    </xf>
    <xf numFmtId="0" fontId="0" fillId="7" borderId="1" xfId="0" applyFill="1" applyBorder="1" applyAlignment="1">
      <alignment horizontal="right"/>
    </xf>
    <xf numFmtId="0" fontId="0" fillId="7" borderId="1" xfId="0" applyFill="1" applyBorder="1" applyAlignment="1">
      <alignment horizontal="center"/>
    </xf>
    <xf numFmtId="0" fontId="0" fillId="7" borderId="16" xfId="0" applyFill="1" applyBorder="1"/>
    <xf numFmtId="0" fontId="0" fillId="7" borderId="1" xfId="0" quotePrefix="1" applyFill="1" applyBorder="1"/>
    <xf numFmtId="0" fontId="0" fillId="7" borderId="2" xfId="0" applyFill="1" applyBorder="1"/>
    <xf numFmtId="0" fontId="0" fillId="7" borderId="2" xfId="0" applyFill="1" applyBorder="1" applyAlignment="1">
      <alignment horizontal="center"/>
    </xf>
    <xf numFmtId="0" fontId="0" fillId="7" borderId="3" xfId="0" applyFill="1" applyBorder="1"/>
    <xf numFmtId="0" fontId="2" fillId="7" borderId="12" xfId="0" applyFont="1" applyFill="1" applyBorder="1"/>
    <xf numFmtId="0" fontId="2" fillId="7" borderId="1" xfId="0" applyFont="1" applyFill="1" applyBorder="1"/>
    <xf numFmtId="0" fontId="1" fillId="0" borderId="9" xfId="0" applyFont="1" applyBorder="1"/>
    <xf numFmtId="0" fontId="1" fillId="7" borderId="1" xfId="0" applyFont="1" applyFill="1" applyBorder="1"/>
    <xf numFmtId="0" fontId="1" fillId="0" borderId="1" xfId="0" applyFont="1" applyBorder="1"/>
    <xf numFmtId="0" fontId="0" fillId="8" borderId="0" xfId="0" applyFill="1"/>
    <xf numFmtId="0" fontId="14" fillId="0" borderId="0" xfId="0" applyFont="1"/>
    <xf numFmtId="0" fontId="1" fillId="9" borderId="5" xfId="0" applyFont="1" applyFill="1" applyBorder="1"/>
    <xf numFmtId="0" fontId="15" fillId="0" borderId="0" xfId="0" applyFont="1"/>
    <xf numFmtId="0" fontId="1" fillId="0" borderId="0" xfId="0" applyFont="1" applyAlignment="1">
      <alignment horizontal="right" vertical="top"/>
    </xf>
    <xf numFmtId="0" fontId="12" fillId="9" borderId="18" xfId="0" applyFont="1" applyFill="1" applyBorder="1"/>
    <xf numFmtId="0" fontId="16" fillId="0" borderId="0" xfId="0" applyFont="1" applyAlignment="1">
      <alignment horizontal="center"/>
    </xf>
    <xf numFmtId="0" fontId="17" fillId="0" borderId="0" xfId="0" applyFont="1" applyAlignment="1">
      <alignment horizontal="center"/>
    </xf>
    <xf numFmtId="0" fontId="9" fillId="0" borderId="4" xfId="1" quotePrefix="1" applyFont="1" applyBorder="1"/>
    <xf numFmtId="0" fontId="0" fillId="0" borderId="19" xfId="0" applyBorder="1"/>
    <xf numFmtId="0" fontId="0" fillId="7" borderId="17" xfId="0" quotePrefix="1" applyFill="1" applyBorder="1"/>
    <xf numFmtId="0" fontId="1" fillId="8" borderId="0" xfId="0" applyFont="1" applyFill="1"/>
    <xf numFmtId="0" fontId="9" fillId="0" borderId="0" xfId="0" quotePrefix="1" applyFont="1" applyAlignment="1">
      <alignment horizontal="center"/>
    </xf>
    <xf numFmtId="0" fontId="12" fillId="9" borderId="20" xfId="0" applyFont="1" applyFill="1" applyBorder="1"/>
    <xf numFmtId="165" fontId="0" fillId="9" borderId="5" xfId="0" applyNumberFormat="1" applyFill="1" applyBorder="1"/>
    <xf numFmtId="0" fontId="1" fillId="0" borderId="4" xfId="0" quotePrefix="1" applyFont="1" applyBorder="1"/>
    <xf numFmtId="0" fontId="16" fillId="0" borderId="0" xfId="1" quotePrefix="1" applyFont="1"/>
    <xf numFmtId="0" fontId="1" fillId="0" borderId="0" xfId="0" quotePrefix="1" applyFont="1" applyAlignment="1">
      <alignment horizontal="left"/>
    </xf>
    <xf numFmtId="0" fontId="0" fillId="8" borderId="0" xfId="0" applyFill="1" applyAlignment="1">
      <alignment horizontal="center"/>
    </xf>
    <xf numFmtId="0" fontId="16" fillId="0" borderId="9" xfId="0" applyFont="1" applyBorder="1" applyAlignment="1">
      <alignment horizontal="center" vertical="center"/>
    </xf>
    <xf numFmtId="164" fontId="0" fillId="4" borderId="5" xfId="0" applyNumberFormat="1" applyFill="1" applyBorder="1"/>
    <xf numFmtId="0" fontId="16" fillId="5" borderId="6" xfId="0" applyFont="1" applyFill="1" applyBorder="1" applyAlignment="1">
      <alignment vertical="top" wrapText="1"/>
    </xf>
    <xf numFmtId="0" fontId="0" fillId="7" borderId="21" xfId="0" applyFill="1" applyBorder="1"/>
    <xf numFmtId="0" fontId="0" fillId="7" borderId="17" xfId="0" applyFill="1" applyBorder="1"/>
    <xf numFmtId="0" fontId="1" fillId="0" borderId="4" xfId="0" applyFont="1" applyBorder="1" applyAlignment="1">
      <alignment horizontal="right" vertical="top"/>
    </xf>
    <xf numFmtId="164" fontId="0" fillId="4" borderId="22" xfId="0" applyNumberFormat="1" applyFill="1" applyBorder="1"/>
    <xf numFmtId="164" fontId="0" fillId="4" borderId="6" xfId="0" applyNumberFormat="1" applyFill="1" applyBorder="1"/>
    <xf numFmtId="164" fontId="2" fillId="3" borderId="23" xfId="0" applyNumberFormat="1" applyFont="1" applyFill="1" applyBorder="1"/>
    <xf numFmtId="164" fontId="2" fillId="3" borderId="7" xfId="0" applyNumberFormat="1" applyFont="1" applyFill="1" applyBorder="1"/>
    <xf numFmtId="164" fontId="2" fillId="3" borderId="24" xfId="0" applyNumberFormat="1" applyFont="1" applyFill="1" applyBorder="1"/>
    <xf numFmtId="0" fontId="16" fillId="0" borderId="11" xfId="0" applyFont="1" applyBorder="1" applyAlignment="1">
      <alignment horizontal="center"/>
    </xf>
    <xf numFmtId="0" fontId="16" fillId="0" borderId="4" xfId="0" applyFont="1" applyBorder="1" applyAlignment="1">
      <alignment horizontal="center"/>
    </xf>
    <xf numFmtId="0" fontId="2" fillId="0" borderId="0" xfId="0" applyFont="1" applyAlignment="1">
      <alignment horizontal="center"/>
    </xf>
    <xf numFmtId="0" fontId="3" fillId="12" borderId="0" xfId="0" applyFont="1" applyFill="1"/>
    <xf numFmtId="0" fontId="0" fillId="12" borderId="0" xfId="0" applyFill="1"/>
    <xf numFmtId="0" fontId="1" fillId="12" borderId="0" xfId="0" applyFont="1" applyFill="1"/>
    <xf numFmtId="0" fontId="0" fillId="12" borderId="0" xfId="0" applyFill="1" applyAlignment="1">
      <alignment horizontal="center"/>
    </xf>
    <xf numFmtId="0" fontId="2" fillId="12" borderId="0" xfId="0" applyFont="1" applyFill="1" applyAlignment="1">
      <alignment horizontal="right" vertical="top"/>
    </xf>
    <xf numFmtId="0" fontId="1" fillId="0" borderId="0" xfId="0" applyFont="1" applyAlignment="1">
      <alignment vertical="top" wrapText="1"/>
    </xf>
    <xf numFmtId="0" fontId="3" fillId="8" borderId="0" xfId="0" applyFont="1" applyFill="1"/>
    <xf numFmtId="0" fontId="2" fillId="6" borderId="0" xfId="0" applyFont="1" applyFill="1"/>
    <xf numFmtId="0" fontId="1" fillId="6" borderId="0" xfId="0" applyFont="1" applyFill="1"/>
    <xf numFmtId="0" fontId="5" fillId="6" borderId="14" xfId="0" applyFont="1" applyFill="1" applyBorder="1" applyAlignment="1">
      <alignment horizontal="right"/>
    </xf>
    <xf numFmtId="0" fontId="5" fillId="6" borderId="15" xfId="0" applyFont="1" applyFill="1" applyBorder="1" applyAlignment="1">
      <alignment horizontal="right"/>
    </xf>
    <xf numFmtId="164" fontId="5" fillId="6" borderId="8" xfId="0" applyNumberFormat="1" applyFont="1" applyFill="1" applyBorder="1"/>
    <xf numFmtId="0" fontId="1" fillId="0" borderId="0" xfId="0" applyFont="1" applyAlignment="1">
      <alignment horizontal="right"/>
    </xf>
    <xf numFmtId="166" fontId="0" fillId="8" borderId="0" xfId="0" applyNumberFormat="1" applyFill="1" applyAlignment="1">
      <alignment horizontal="left"/>
    </xf>
    <xf numFmtId="0" fontId="1" fillId="9" borderId="0" xfId="0" applyFont="1" applyFill="1" applyAlignment="1">
      <alignment horizontal="left" vertical="top" wrapText="1"/>
    </xf>
    <xf numFmtId="0" fontId="1" fillId="6" borderId="11" xfId="0" applyFont="1" applyFill="1" applyBorder="1" applyAlignment="1">
      <alignment horizontal="center"/>
    </xf>
    <xf numFmtId="0" fontId="1" fillId="6" borderId="0" xfId="0" applyFont="1" applyFill="1" applyAlignment="1">
      <alignment horizontal="center"/>
    </xf>
    <xf numFmtId="0" fontId="1" fillId="6" borderId="4" xfId="0" applyFont="1" applyFill="1" applyBorder="1" applyAlignment="1">
      <alignment horizontal="center"/>
    </xf>
    <xf numFmtId="0" fontId="2" fillId="11" borderId="10"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0" borderId="1" xfId="0" applyFont="1" applyFill="1" applyBorder="1" applyAlignment="1">
      <alignment horizontal="center"/>
    </xf>
    <xf numFmtId="0" fontId="2" fillId="6" borderId="10"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cellXfs>
  <cellStyles count="2">
    <cellStyle name="Normaali" xfId="0" builtinId="0"/>
    <cellStyle name="Normal 2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CCCCFF"/>
      <rgbColor rgb="00FFFFCC"/>
      <rgbColor rgb="00CCFFFF"/>
      <rgbColor rgb="00660066"/>
      <rgbColor rgb="00E6D3C4"/>
      <rgbColor rgb="000066CC"/>
      <rgbColor rgb="00CCCCFF"/>
      <rgbColor rgb="00DDDDDD"/>
      <rgbColor rgb="00FF00FF"/>
      <rgbColor rgb="00FFFF00"/>
      <rgbColor rgb="0000FFFF"/>
      <rgbColor rgb="00800080"/>
      <rgbColor rgb="00800000"/>
      <rgbColor rgb="00ACDCAC"/>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3D9FF"/>
      <color rgb="FFFEE57A"/>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32"/>
  <sheetViews>
    <sheetView tabSelected="1" zoomScaleNormal="100" workbookViewId="0">
      <selection activeCell="B2" sqref="B2"/>
    </sheetView>
  </sheetViews>
  <sheetFormatPr defaultRowHeight="13.2" x14ac:dyDescent="0.25"/>
  <cols>
    <col min="1" max="1" width="1.44140625" customWidth="1"/>
    <col min="2" max="2" width="104.33203125" customWidth="1"/>
    <col min="11" max="11" width="9.5546875" customWidth="1"/>
  </cols>
  <sheetData>
    <row r="1" spans="2:2" ht="5.25" customHeight="1" x14ac:dyDescent="0.25"/>
    <row r="2" spans="2:2" ht="17.399999999999999" x14ac:dyDescent="0.3">
      <c r="B2" s="47" t="s">
        <v>0</v>
      </c>
    </row>
    <row r="4" spans="2:2" ht="13.8" x14ac:dyDescent="0.25">
      <c r="B4" s="85" t="s">
        <v>1</v>
      </c>
    </row>
    <row r="6" spans="2:2" ht="13.8" x14ac:dyDescent="0.25">
      <c r="B6" s="49" t="s">
        <v>2</v>
      </c>
    </row>
    <row r="8" spans="2:2" ht="13.8" x14ac:dyDescent="0.25">
      <c r="B8" s="2" t="s">
        <v>3</v>
      </c>
    </row>
    <row r="9" spans="2:2" ht="39.6" x14ac:dyDescent="0.25">
      <c r="B9" s="84" t="s">
        <v>4</v>
      </c>
    </row>
    <row r="10" spans="2:2" ht="79.2" x14ac:dyDescent="0.25">
      <c r="B10" s="84" t="s">
        <v>5</v>
      </c>
    </row>
    <row r="12" spans="2:2" ht="13.8" x14ac:dyDescent="0.25">
      <c r="B12" s="2" t="s">
        <v>6</v>
      </c>
    </row>
    <row r="13" spans="2:2" ht="127.5" customHeight="1" x14ac:dyDescent="0.25">
      <c r="B13" s="84" t="s">
        <v>7</v>
      </c>
    </row>
    <row r="14" spans="2:2" ht="26.4" x14ac:dyDescent="0.25">
      <c r="B14" s="84" t="s">
        <v>8</v>
      </c>
    </row>
    <row r="15" spans="2:2" ht="26.4" x14ac:dyDescent="0.25">
      <c r="B15" s="84" t="s">
        <v>82</v>
      </c>
    </row>
    <row r="16" spans="2:2" ht="26.4" x14ac:dyDescent="0.25">
      <c r="B16" s="84" t="s">
        <v>9</v>
      </c>
    </row>
    <row r="18" spans="2:2" x14ac:dyDescent="0.25">
      <c r="B18" s="84" t="s">
        <v>10</v>
      </c>
    </row>
    <row r="22" spans="2:2" x14ac:dyDescent="0.25">
      <c r="B22" s="86" t="s">
        <v>11</v>
      </c>
    </row>
    <row r="23" spans="2:2" x14ac:dyDescent="0.25">
      <c r="B23" s="87" t="s">
        <v>12</v>
      </c>
    </row>
    <row r="32" spans="2:2" x14ac:dyDescent="0.25">
      <c r="B32" s="1"/>
    </row>
  </sheetData>
  <phoneticPr fontId="4" type="noConversion"/>
  <pageMargins left="0.37" right="0.44" top="0.48" bottom="0.62" header="0.19" footer="0.28000000000000003"/>
  <pageSetup paperSize="9" scale="50" orientation="portrait" r:id="rId1"/>
  <headerFooter alignWithMargins="0">
    <oddHeader>&amp;R
&amp;P(&amp;N)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1"/>
  <sheetViews>
    <sheetView zoomScaleNormal="100" workbookViewId="0"/>
  </sheetViews>
  <sheetFormatPr defaultRowHeight="13.2" x14ac:dyDescent="0.25"/>
  <cols>
    <col min="1" max="1" width="1.33203125" customWidth="1"/>
    <col min="2" max="2" width="1.5546875" customWidth="1"/>
    <col min="3" max="4" width="1.44140625" customWidth="1"/>
    <col min="5" max="5" width="46.33203125" style="18" customWidth="1"/>
    <col min="6" max="6" width="7" customWidth="1"/>
    <col min="7" max="7" width="7.44140625" style="4" customWidth="1"/>
    <col min="8" max="8" width="2.109375" style="4" customWidth="1"/>
    <col min="9" max="11" width="10.44140625" customWidth="1"/>
    <col min="12" max="12" width="19.88671875" customWidth="1"/>
    <col min="13" max="13" width="30.33203125" customWidth="1"/>
    <col min="14" max="14" width="6.109375" customWidth="1"/>
    <col min="15" max="17" width="13.44140625" customWidth="1"/>
    <col min="18" max="18" width="1.6640625" customWidth="1"/>
    <col min="19" max="19" width="7.109375" customWidth="1"/>
    <col min="20" max="20" width="6.109375" customWidth="1"/>
  </cols>
  <sheetData>
    <row r="1" spans="2:17" ht="6.6" customHeight="1" x14ac:dyDescent="0.25">
      <c r="E1" s="17"/>
    </row>
    <row r="2" spans="2:17" ht="15.6" x14ac:dyDescent="0.3">
      <c r="B2" s="10" t="s">
        <v>13</v>
      </c>
      <c r="C2" s="2"/>
      <c r="D2" s="2"/>
      <c r="E2" s="17"/>
    </row>
    <row r="3" spans="2:17" ht="6" customHeight="1" x14ac:dyDescent="0.25">
      <c r="E3" s="17"/>
    </row>
    <row r="4" spans="2:17" x14ac:dyDescent="0.25">
      <c r="E4" s="48" t="s">
        <v>14</v>
      </c>
      <c r="H4" s="50"/>
      <c r="J4" s="50" t="s">
        <v>15</v>
      </c>
      <c r="K4" s="64">
        <v>48</v>
      </c>
      <c r="L4" s="63" t="s">
        <v>16</v>
      </c>
    </row>
    <row r="5" spans="2:17" x14ac:dyDescent="0.25">
      <c r="E5" s="48" t="s">
        <v>17</v>
      </c>
      <c r="J5" s="91" t="s">
        <v>18</v>
      </c>
      <c r="K5" s="92">
        <v>350</v>
      </c>
      <c r="L5" s="63" t="s">
        <v>19</v>
      </c>
    </row>
    <row r="6" spans="2:17" ht="11.25" customHeight="1" x14ac:dyDescent="0.25">
      <c r="E6" s="17"/>
      <c r="J6" s="91" t="s">
        <v>20</v>
      </c>
      <c r="K6" s="92">
        <v>800</v>
      </c>
      <c r="L6" s="63" t="s">
        <v>19</v>
      </c>
    </row>
    <row r="7" spans="2:17" ht="16.2" x14ac:dyDescent="0.4">
      <c r="C7" s="6" t="s">
        <v>21</v>
      </c>
      <c r="D7" s="6"/>
      <c r="E7" s="17"/>
    </row>
    <row r="8" spans="2:17" ht="13.8" thickBot="1" x14ac:dyDescent="0.3">
      <c r="C8" s="17"/>
      <c r="D8" s="17"/>
      <c r="E8" s="17"/>
    </row>
    <row r="9" spans="2:17" ht="13.8" thickBot="1" x14ac:dyDescent="0.3">
      <c r="B9" s="100" t="s">
        <v>22</v>
      </c>
      <c r="C9" s="100"/>
      <c r="D9" s="100"/>
      <c r="E9" s="100"/>
      <c r="F9" s="100"/>
      <c r="G9" s="100"/>
      <c r="H9" s="100"/>
      <c r="I9" s="100"/>
      <c r="J9" s="100"/>
      <c r="K9" s="100"/>
      <c r="L9" s="100"/>
      <c r="M9" s="100"/>
      <c r="O9" s="97" t="s">
        <v>23</v>
      </c>
      <c r="P9" s="98"/>
      <c r="Q9" s="99"/>
    </row>
    <row r="10" spans="2:17" x14ac:dyDescent="0.25">
      <c r="B10" s="25" t="s">
        <v>24</v>
      </c>
      <c r="C10" s="26"/>
      <c r="D10" s="26"/>
      <c r="E10" s="27"/>
      <c r="F10" s="27"/>
      <c r="G10" s="28"/>
      <c r="H10" s="28"/>
      <c r="I10" s="27"/>
      <c r="J10" s="27"/>
      <c r="K10" s="27"/>
      <c r="L10" s="27"/>
      <c r="M10" s="29"/>
      <c r="O10" s="94" t="s">
        <v>25</v>
      </c>
      <c r="P10" s="95"/>
      <c r="Q10" s="96"/>
    </row>
    <row r="11" spans="2:17" ht="7.5" customHeight="1" x14ac:dyDescent="0.25">
      <c r="B11" s="14"/>
      <c r="C11" s="1"/>
      <c r="D11" s="1"/>
      <c r="E11" s="17"/>
      <c r="M11" s="5"/>
      <c r="O11" s="14"/>
      <c r="Q11" s="5"/>
    </row>
    <row r="12" spans="2:17" ht="13.8" x14ac:dyDescent="0.3">
      <c r="B12" s="14"/>
      <c r="C12" s="16" t="s">
        <v>26</v>
      </c>
      <c r="D12" s="16"/>
      <c r="E12" s="17"/>
      <c r="G12" s="20"/>
      <c r="M12" s="5"/>
      <c r="O12" s="14"/>
      <c r="Q12" s="5"/>
    </row>
    <row r="13" spans="2:17" ht="13.8" x14ac:dyDescent="0.3">
      <c r="B13" s="14"/>
      <c r="C13" s="16"/>
      <c r="D13" s="16"/>
      <c r="E13" s="17"/>
      <c r="G13" s="20"/>
      <c r="I13" s="53" t="s">
        <v>27</v>
      </c>
      <c r="J13" s="52" t="s">
        <v>28</v>
      </c>
      <c r="K13" s="53" t="s">
        <v>29</v>
      </c>
      <c r="M13" s="70" t="s">
        <v>30</v>
      </c>
      <c r="O13" s="76" t="s">
        <v>27</v>
      </c>
      <c r="P13" s="52" t="s">
        <v>28</v>
      </c>
      <c r="Q13" s="77" t="s">
        <v>29</v>
      </c>
    </row>
    <row r="14" spans="2:17" ht="13.8" x14ac:dyDescent="0.3">
      <c r="B14" s="14"/>
      <c r="E14" s="17" t="s">
        <v>31</v>
      </c>
      <c r="G14" s="20"/>
      <c r="H14" s="22"/>
      <c r="I14" s="60"/>
      <c r="J14" s="60"/>
      <c r="K14" s="60"/>
      <c r="L14" s="23" t="s">
        <v>32</v>
      </c>
      <c r="M14" s="67"/>
      <c r="O14" s="71">
        <f t="shared" ref="O14:Q15" si="0">I14*$K$4</f>
        <v>0</v>
      </c>
      <c r="P14" s="66">
        <f t="shared" si="0"/>
        <v>0</v>
      </c>
      <c r="Q14" s="72">
        <f t="shared" si="0"/>
        <v>0</v>
      </c>
    </row>
    <row r="15" spans="2:17" ht="13.8" x14ac:dyDescent="0.3">
      <c r="B15" s="14"/>
      <c r="E15" s="51" t="s">
        <v>33</v>
      </c>
      <c r="G15" s="20"/>
      <c r="I15" s="60"/>
      <c r="J15" s="60"/>
      <c r="K15" s="60"/>
      <c r="L15" s="23" t="s">
        <v>32</v>
      </c>
      <c r="M15" s="67"/>
      <c r="O15" s="71">
        <f t="shared" si="0"/>
        <v>0</v>
      </c>
      <c r="P15" s="66">
        <f t="shared" si="0"/>
        <v>0</v>
      </c>
      <c r="Q15" s="72">
        <f t="shared" si="0"/>
        <v>0</v>
      </c>
    </row>
    <row r="16" spans="2:17" ht="5.25" customHeight="1" x14ac:dyDescent="0.3">
      <c r="B16" s="14"/>
      <c r="C16" s="1"/>
      <c r="D16" s="1"/>
      <c r="E16" s="17"/>
      <c r="G16" s="20"/>
      <c r="M16" s="5"/>
      <c r="O16" s="14"/>
      <c r="Q16" s="5"/>
    </row>
    <row r="17" spans="2:17" ht="13.8" x14ac:dyDescent="0.3">
      <c r="B17" s="14"/>
      <c r="C17" s="16"/>
      <c r="D17" s="16" t="s">
        <v>34</v>
      </c>
      <c r="E17" s="17"/>
      <c r="G17" s="20"/>
      <c r="I17" s="53" t="s">
        <v>27</v>
      </c>
      <c r="J17" s="52" t="s">
        <v>28</v>
      </c>
      <c r="K17" s="53" t="s">
        <v>29</v>
      </c>
      <c r="M17" s="5"/>
      <c r="O17" s="76" t="s">
        <v>27</v>
      </c>
      <c r="P17" s="52" t="s">
        <v>28</v>
      </c>
      <c r="Q17" s="77" t="s">
        <v>29</v>
      </c>
    </row>
    <row r="18" spans="2:17" ht="13.8" x14ac:dyDescent="0.3">
      <c r="B18" s="14"/>
      <c r="E18" s="17" t="s">
        <v>35</v>
      </c>
      <c r="F18" s="46">
        <v>1</v>
      </c>
      <c r="G18" s="20" t="s">
        <v>36</v>
      </c>
      <c r="H18" s="22"/>
      <c r="I18" s="60"/>
      <c r="J18" s="60"/>
      <c r="K18" s="60"/>
      <c r="L18" s="62" t="s">
        <v>37</v>
      </c>
      <c r="M18" s="67"/>
      <c r="O18" s="71">
        <f t="shared" ref="O18:Q20" si="1">I18*$K$4</f>
        <v>0</v>
      </c>
      <c r="P18" s="66">
        <f t="shared" si="1"/>
        <v>0</v>
      </c>
      <c r="Q18" s="72">
        <f t="shared" si="1"/>
        <v>0</v>
      </c>
    </row>
    <row r="19" spans="2:17" ht="13.8" x14ac:dyDescent="0.3">
      <c r="B19" s="14"/>
      <c r="E19" s="17" t="s">
        <v>38</v>
      </c>
      <c r="F19" s="46">
        <v>1</v>
      </c>
      <c r="G19" s="20" t="s">
        <v>36</v>
      </c>
      <c r="H19" s="22"/>
      <c r="I19" s="60"/>
      <c r="J19" s="60"/>
      <c r="K19" s="60"/>
      <c r="L19" s="62" t="s">
        <v>37</v>
      </c>
      <c r="M19" s="67"/>
      <c r="O19" s="71">
        <f t="shared" si="1"/>
        <v>0</v>
      </c>
      <c r="P19" s="66">
        <f t="shared" si="1"/>
        <v>0</v>
      </c>
      <c r="Q19" s="72">
        <f t="shared" si="1"/>
        <v>0</v>
      </c>
    </row>
    <row r="20" spans="2:17" ht="13.8" x14ac:dyDescent="0.3">
      <c r="B20" s="14"/>
      <c r="E20" s="17" t="s">
        <v>39</v>
      </c>
      <c r="F20" s="46">
        <v>1</v>
      </c>
      <c r="G20" s="20" t="s">
        <v>36</v>
      </c>
      <c r="H20" s="22"/>
      <c r="I20" s="60"/>
      <c r="J20" s="60"/>
      <c r="K20" s="60"/>
      <c r="L20" s="62" t="s">
        <v>37</v>
      </c>
      <c r="M20" s="67"/>
      <c r="O20" s="71">
        <f t="shared" si="1"/>
        <v>0</v>
      </c>
      <c r="P20" s="66">
        <f t="shared" si="1"/>
        <v>0</v>
      </c>
      <c r="Q20" s="72">
        <f t="shared" si="1"/>
        <v>0</v>
      </c>
    </row>
    <row r="21" spans="2:17" ht="5.25" customHeight="1" x14ac:dyDescent="0.3">
      <c r="B21" s="14"/>
      <c r="C21" s="1"/>
      <c r="D21" s="1"/>
      <c r="E21" s="17"/>
      <c r="G21" s="20"/>
      <c r="M21" s="5"/>
      <c r="O21" s="14"/>
      <c r="Q21" s="5"/>
    </row>
    <row r="22" spans="2:17" ht="13.8" x14ac:dyDescent="0.3">
      <c r="B22" s="14"/>
      <c r="C22" s="16"/>
      <c r="D22" s="16" t="s">
        <v>40</v>
      </c>
      <c r="E22" s="17"/>
      <c r="G22" s="20"/>
      <c r="I22" s="53" t="s">
        <v>27</v>
      </c>
      <c r="J22" s="52" t="s">
        <v>28</v>
      </c>
      <c r="K22" s="53" t="s">
        <v>29</v>
      </c>
      <c r="M22" s="5"/>
      <c r="O22" s="76" t="s">
        <v>27</v>
      </c>
      <c r="P22" s="52" t="s">
        <v>28</v>
      </c>
      <c r="Q22" s="77" t="s">
        <v>29</v>
      </c>
    </row>
    <row r="23" spans="2:17" ht="13.8" x14ac:dyDescent="0.3">
      <c r="B23" s="14"/>
      <c r="E23" s="57" t="s">
        <v>41</v>
      </c>
      <c r="F23" s="46"/>
      <c r="G23" s="20"/>
      <c r="H23" s="22"/>
      <c r="I23" s="60"/>
      <c r="J23" s="60"/>
      <c r="K23" s="60"/>
      <c r="L23" s="23" t="s">
        <v>42</v>
      </c>
      <c r="M23" s="67"/>
      <c r="O23" s="71">
        <f t="shared" ref="O23:Q26" si="2">I23*$K$4</f>
        <v>0</v>
      </c>
      <c r="P23" s="66">
        <f t="shared" si="2"/>
        <v>0</v>
      </c>
      <c r="Q23" s="72">
        <f t="shared" si="2"/>
        <v>0</v>
      </c>
    </row>
    <row r="24" spans="2:17" ht="13.8" x14ac:dyDescent="0.3">
      <c r="B24" s="14"/>
      <c r="E24" s="57" t="s">
        <v>41</v>
      </c>
      <c r="F24" s="46"/>
      <c r="G24" s="20"/>
      <c r="H24" s="22"/>
      <c r="I24" s="60"/>
      <c r="J24" s="60"/>
      <c r="K24" s="60"/>
      <c r="L24" s="23" t="s">
        <v>42</v>
      </c>
      <c r="M24" s="67"/>
      <c r="O24" s="71">
        <f t="shared" si="2"/>
        <v>0</v>
      </c>
      <c r="P24" s="66">
        <f t="shared" si="2"/>
        <v>0</v>
      </c>
      <c r="Q24" s="72">
        <f t="shared" si="2"/>
        <v>0</v>
      </c>
    </row>
    <row r="25" spans="2:17" ht="13.8" x14ac:dyDescent="0.3">
      <c r="B25" s="14"/>
      <c r="E25" s="57" t="s">
        <v>41</v>
      </c>
      <c r="F25" s="46"/>
      <c r="G25" s="20"/>
      <c r="H25" s="22"/>
      <c r="I25" s="60"/>
      <c r="J25" s="60"/>
      <c r="K25" s="60"/>
      <c r="L25" s="23" t="s">
        <v>42</v>
      </c>
      <c r="M25" s="67"/>
      <c r="O25" s="71">
        <f t="shared" si="2"/>
        <v>0</v>
      </c>
      <c r="P25" s="66">
        <f t="shared" si="2"/>
        <v>0</v>
      </c>
      <c r="Q25" s="72">
        <f t="shared" si="2"/>
        <v>0</v>
      </c>
    </row>
    <row r="26" spans="2:17" ht="13.8" x14ac:dyDescent="0.3">
      <c r="B26" s="14"/>
      <c r="E26" s="51" t="s">
        <v>43</v>
      </c>
      <c r="G26" s="20"/>
      <c r="I26" s="60"/>
      <c r="J26" s="60"/>
      <c r="K26" s="60"/>
      <c r="L26" s="23" t="s">
        <v>32</v>
      </c>
      <c r="M26" s="67"/>
      <c r="O26" s="71">
        <f t="shared" si="2"/>
        <v>0</v>
      </c>
      <c r="P26" s="66">
        <f t="shared" si="2"/>
        <v>0</v>
      </c>
      <c r="Q26" s="72">
        <f t="shared" si="2"/>
        <v>0</v>
      </c>
    </row>
    <row r="27" spans="2:17" ht="13.8" x14ac:dyDescent="0.3">
      <c r="B27" s="14"/>
      <c r="C27" s="1"/>
      <c r="D27" s="1"/>
      <c r="E27" s="17"/>
      <c r="G27" s="20"/>
      <c r="M27" s="5"/>
      <c r="O27" s="14"/>
      <c r="Q27" s="5"/>
    </row>
    <row r="28" spans="2:17" ht="13.8" x14ac:dyDescent="0.3">
      <c r="B28" s="14"/>
      <c r="C28" s="16" t="s">
        <v>44</v>
      </c>
      <c r="D28" s="16"/>
      <c r="E28" s="17"/>
      <c r="G28" s="20"/>
      <c r="I28" s="53" t="s">
        <v>27</v>
      </c>
      <c r="J28" s="52" t="s">
        <v>28</v>
      </c>
      <c r="K28" s="53" t="s">
        <v>29</v>
      </c>
      <c r="M28" s="5"/>
      <c r="O28" s="76" t="s">
        <v>27</v>
      </c>
      <c r="P28" s="52" t="s">
        <v>28</v>
      </c>
      <c r="Q28" s="77" t="s">
        <v>29</v>
      </c>
    </row>
    <row r="29" spans="2:17" ht="13.8" x14ac:dyDescent="0.3">
      <c r="B29" s="14"/>
      <c r="E29" s="17" t="s">
        <v>45</v>
      </c>
      <c r="F29" s="46">
        <v>1</v>
      </c>
      <c r="G29" s="58" t="s">
        <v>46</v>
      </c>
      <c r="H29" s="22"/>
      <c r="I29" s="19"/>
      <c r="J29" s="19"/>
      <c r="K29" s="19"/>
      <c r="L29" s="23" t="s">
        <v>47</v>
      </c>
      <c r="M29" s="67"/>
      <c r="O29" s="71">
        <f t="shared" ref="O29:Q31" si="3">$F29*I29*$K$4</f>
        <v>0</v>
      </c>
      <c r="P29" s="66">
        <f t="shared" si="3"/>
        <v>0</v>
      </c>
      <c r="Q29" s="72">
        <f t="shared" si="3"/>
        <v>0</v>
      </c>
    </row>
    <row r="30" spans="2:17" ht="13.8" x14ac:dyDescent="0.3">
      <c r="B30" s="14"/>
      <c r="E30" s="17" t="s">
        <v>48</v>
      </c>
      <c r="F30" s="46">
        <v>1</v>
      </c>
      <c r="G30" s="20" t="s">
        <v>49</v>
      </c>
      <c r="H30" s="22"/>
      <c r="I30" s="19"/>
      <c r="J30" s="19"/>
      <c r="K30" s="19"/>
      <c r="L30" s="23" t="s">
        <v>50</v>
      </c>
      <c r="M30" s="67"/>
      <c r="O30" s="71">
        <f t="shared" si="3"/>
        <v>0</v>
      </c>
      <c r="P30" s="66">
        <f t="shared" si="3"/>
        <v>0</v>
      </c>
      <c r="Q30" s="72">
        <f t="shared" si="3"/>
        <v>0</v>
      </c>
    </row>
    <row r="31" spans="2:17" ht="13.8" x14ac:dyDescent="0.3">
      <c r="B31" s="14"/>
      <c r="C31" s="1"/>
      <c r="D31" s="1"/>
      <c r="E31" s="51" t="s">
        <v>51</v>
      </c>
      <c r="F31" s="59"/>
      <c r="G31" s="51" t="s">
        <v>52</v>
      </c>
      <c r="I31" s="19"/>
      <c r="J31" s="19"/>
      <c r="K31" s="19"/>
      <c r="L31" s="23" t="s">
        <v>32</v>
      </c>
      <c r="M31" s="67"/>
      <c r="O31" s="71">
        <f t="shared" si="3"/>
        <v>0</v>
      </c>
      <c r="P31" s="66">
        <f t="shared" si="3"/>
        <v>0</v>
      </c>
      <c r="Q31" s="72">
        <f t="shared" si="3"/>
        <v>0</v>
      </c>
    </row>
    <row r="32" spans="2:17" ht="11.25" customHeight="1" x14ac:dyDescent="0.25">
      <c r="B32" s="15"/>
      <c r="C32" s="7"/>
      <c r="D32" s="7"/>
      <c r="E32" s="43"/>
      <c r="F32" s="65" t="s">
        <v>53</v>
      </c>
      <c r="G32" s="8"/>
      <c r="H32" s="8"/>
      <c r="L32" s="7"/>
      <c r="M32" s="55"/>
      <c r="O32" s="14"/>
      <c r="Q32" s="5"/>
    </row>
    <row r="33" spans="1:17" ht="13.8" thickBot="1" x14ac:dyDescent="0.3">
      <c r="A33" s="30"/>
      <c r="B33" s="31"/>
      <c r="C33" s="32"/>
      <c r="D33" s="32"/>
      <c r="E33" s="33"/>
      <c r="F33" s="34"/>
      <c r="G33" s="35"/>
      <c r="H33" s="35"/>
      <c r="I33" s="36"/>
      <c r="J33" s="36"/>
      <c r="K33" s="36"/>
      <c r="L33" s="37"/>
      <c r="M33" s="56"/>
      <c r="O33" s="73">
        <f>SUM(O12:O32)</f>
        <v>0</v>
      </c>
      <c r="P33" s="74">
        <f>SUM(P12:P32)</f>
        <v>0</v>
      </c>
      <c r="Q33" s="75">
        <f>SUM(Q12:Q32)</f>
        <v>0</v>
      </c>
    </row>
    <row r="34" spans="1:17" ht="13.8" thickBot="1" x14ac:dyDescent="0.3">
      <c r="E34" s="17"/>
    </row>
    <row r="35" spans="1:17" x14ac:dyDescent="0.25">
      <c r="B35" s="25" t="s">
        <v>54</v>
      </c>
      <c r="C35" s="26"/>
      <c r="D35" s="26"/>
      <c r="E35" s="27"/>
      <c r="F35" s="38"/>
      <c r="G35" s="39"/>
      <c r="H35" s="39"/>
      <c r="I35" s="38"/>
      <c r="J35" s="38"/>
      <c r="K35" s="38"/>
      <c r="L35" s="38"/>
      <c r="M35" s="40"/>
      <c r="O35" s="101" t="s">
        <v>54</v>
      </c>
      <c r="P35" s="102"/>
      <c r="Q35" s="103"/>
    </row>
    <row r="36" spans="1:17" ht="7.5" customHeight="1" x14ac:dyDescent="0.25">
      <c r="B36" s="14"/>
      <c r="C36" s="1"/>
      <c r="D36" s="1"/>
      <c r="E36" s="17"/>
      <c r="M36" s="5"/>
      <c r="O36" s="14"/>
      <c r="Q36" s="5"/>
    </row>
    <row r="37" spans="1:17" ht="13.8" x14ac:dyDescent="0.3">
      <c r="B37" s="14"/>
      <c r="C37" s="1" t="s">
        <v>54</v>
      </c>
      <c r="D37" s="1"/>
      <c r="E37" s="17"/>
      <c r="F37" s="11"/>
      <c r="G37" s="21"/>
      <c r="H37" s="12"/>
      <c r="I37" s="53" t="s">
        <v>27</v>
      </c>
      <c r="J37" s="52" t="s">
        <v>28</v>
      </c>
      <c r="K37" s="53" t="s">
        <v>29</v>
      </c>
      <c r="M37" s="5"/>
      <c r="O37" s="76" t="s">
        <v>27</v>
      </c>
      <c r="P37" s="52" t="s">
        <v>28</v>
      </c>
      <c r="Q37" s="77" t="s">
        <v>29</v>
      </c>
    </row>
    <row r="38" spans="1:17" ht="13.8" x14ac:dyDescent="0.3">
      <c r="B38" s="14"/>
      <c r="C38" s="1"/>
      <c r="D38" s="1"/>
      <c r="E38" s="17" t="s">
        <v>55</v>
      </c>
      <c r="F38" s="11"/>
      <c r="G38" s="21"/>
      <c r="H38" s="12"/>
      <c r="I38" s="19"/>
      <c r="J38" s="19"/>
      <c r="K38" s="19"/>
      <c r="L38" s="61" t="s">
        <v>56</v>
      </c>
      <c r="M38" s="67"/>
      <c r="O38" s="71">
        <f t="shared" ref="O38:Q40" si="4">I38</f>
        <v>0</v>
      </c>
      <c r="P38" s="66">
        <f t="shared" si="4"/>
        <v>0</v>
      </c>
      <c r="Q38" s="72">
        <f t="shared" si="4"/>
        <v>0</v>
      </c>
    </row>
    <row r="39" spans="1:17" ht="13.8" x14ac:dyDescent="0.3">
      <c r="B39" s="14"/>
      <c r="C39" s="1"/>
      <c r="D39" s="1"/>
      <c r="E39" s="17" t="s">
        <v>57</v>
      </c>
      <c r="F39" s="11"/>
      <c r="G39" s="21"/>
      <c r="H39" s="12"/>
      <c r="I39" s="19"/>
      <c r="J39" s="19"/>
      <c r="K39" s="19"/>
      <c r="L39" s="61" t="s">
        <v>56</v>
      </c>
      <c r="M39" s="67"/>
      <c r="O39" s="71">
        <f t="shared" si="4"/>
        <v>0</v>
      </c>
      <c r="P39" s="66">
        <f t="shared" si="4"/>
        <v>0</v>
      </c>
      <c r="Q39" s="72">
        <f t="shared" si="4"/>
        <v>0</v>
      </c>
    </row>
    <row r="40" spans="1:17" ht="13.8" x14ac:dyDescent="0.3">
      <c r="B40" s="14"/>
      <c r="C40" s="1"/>
      <c r="D40" s="1"/>
      <c r="E40" s="24" t="s">
        <v>58</v>
      </c>
      <c r="F40" s="11"/>
      <c r="G40" s="21"/>
      <c r="H40" s="12"/>
      <c r="I40" s="19"/>
      <c r="J40" s="19"/>
      <c r="K40" s="19"/>
      <c r="L40" s="61" t="s">
        <v>56</v>
      </c>
      <c r="M40" s="67"/>
      <c r="O40" s="71">
        <f t="shared" si="4"/>
        <v>0</v>
      </c>
      <c r="P40" s="66">
        <f t="shared" si="4"/>
        <v>0</v>
      </c>
      <c r="Q40" s="72">
        <f t="shared" si="4"/>
        <v>0</v>
      </c>
    </row>
    <row r="41" spans="1:17" ht="7.5" customHeight="1" x14ac:dyDescent="0.25">
      <c r="B41" s="14"/>
      <c r="C41" s="1"/>
      <c r="D41" s="1"/>
      <c r="E41" s="17"/>
      <c r="M41" s="5"/>
      <c r="O41" s="14"/>
      <c r="Q41" s="5"/>
    </row>
    <row r="42" spans="1:17" ht="13.8" x14ac:dyDescent="0.3">
      <c r="B42" s="14"/>
      <c r="C42" s="16" t="s">
        <v>59</v>
      </c>
      <c r="D42" s="1"/>
      <c r="E42" s="17"/>
      <c r="F42" s="11"/>
      <c r="G42" s="21"/>
      <c r="H42" s="12"/>
      <c r="I42" s="53" t="s">
        <v>60</v>
      </c>
      <c r="J42" s="52" t="s">
        <v>61</v>
      </c>
      <c r="K42" s="53" t="s">
        <v>62</v>
      </c>
      <c r="M42" s="5"/>
      <c r="O42" s="76" t="str">
        <f>I42</f>
        <v>Min htp</v>
      </c>
      <c r="P42" s="52" t="str">
        <f>J42</f>
        <v>keskim. htp</v>
      </c>
      <c r="Q42" s="77" t="str">
        <f>K42</f>
        <v>Max htp</v>
      </c>
    </row>
    <row r="43" spans="1:17" ht="13.8" x14ac:dyDescent="0.3">
      <c r="B43" s="14"/>
      <c r="C43" s="1"/>
      <c r="D43" s="1"/>
      <c r="E43" s="17" t="s">
        <v>63</v>
      </c>
      <c r="F43" s="11"/>
      <c r="G43" s="21"/>
      <c r="H43" s="12"/>
      <c r="I43" s="19"/>
      <c r="J43" s="19"/>
      <c r="K43" s="19"/>
      <c r="L43" s="61"/>
      <c r="M43" s="67"/>
      <c r="O43" s="71">
        <f>I43*$K$5</f>
        <v>0</v>
      </c>
      <c r="P43" s="66">
        <f t="shared" ref="P43:Q43" si="5">J43*$K$5</f>
        <v>0</v>
      </c>
      <c r="Q43" s="72">
        <f t="shared" si="5"/>
        <v>0</v>
      </c>
    </row>
    <row r="44" spans="1:17" ht="13.8" x14ac:dyDescent="0.3">
      <c r="B44" s="14"/>
      <c r="C44" s="1"/>
      <c r="D44" s="1"/>
      <c r="E44" s="17" t="s">
        <v>57</v>
      </c>
      <c r="F44" s="11"/>
      <c r="G44" s="21"/>
      <c r="H44" s="12"/>
      <c r="I44" s="19"/>
      <c r="J44" s="19"/>
      <c r="K44" s="19"/>
      <c r="L44" s="61"/>
      <c r="M44" s="67"/>
      <c r="O44" s="71">
        <f>I44*$K$6</f>
        <v>0</v>
      </c>
      <c r="P44" s="66">
        <f t="shared" ref="P44:Q44" si="6">J44*$K$6</f>
        <v>0</v>
      </c>
      <c r="Q44" s="72">
        <f t="shared" si="6"/>
        <v>0</v>
      </c>
    </row>
    <row r="45" spans="1:17" ht="8.25" customHeight="1" x14ac:dyDescent="0.25">
      <c r="B45" s="15"/>
      <c r="C45" s="7"/>
      <c r="D45" s="7"/>
      <c r="E45" s="43"/>
      <c r="F45" s="7"/>
      <c r="G45" s="8"/>
      <c r="H45" s="8"/>
      <c r="I45" s="7"/>
      <c r="J45" s="7"/>
      <c r="K45" s="7"/>
      <c r="M45" s="5"/>
      <c r="O45" s="14"/>
      <c r="Q45" s="5"/>
    </row>
    <row r="46" spans="1:17" ht="13.8" thickBot="1" x14ac:dyDescent="0.3">
      <c r="B46" s="31"/>
      <c r="C46" s="32"/>
      <c r="D46" s="32"/>
      <c r="E46" s="33"/>
      <c r="F46" s="34"/>
      <c r="G46" s="35"/>
      <c r="H46" s="35"/>
      <c r="I46" s="36"/>
      <c r="J46" s="36"/>
      <c r="K46" s="36"/>
      <c r="L46" s="36"/>
      <c r="M46" s="68"/>
      <c r="O46" s="73">
        <f>SUM(O21:O45)</f>
        <v>0</v>
      </c>
      <c r="P46" s="74">
        <f>SUM(P21:P45)</f>
        <v>0</v>
      </c>
      <c r="Q46" s="75">
        <f>SUM(Q21:Q45)</f>
        <v>0</v>
      </c>
    </row>
    <row r="47" spans="1:17" ht="13.8" thickBot="1" x14ac:dyDescent="0.3">
      <c r="E47" s="17"/>
    </row>
    <row r="48" spans="1:17" x14ac:dyDescent="0.25">
      <c r="B48" s="25" t="s">
        <v>64</v>
      </c>
      <c r="C48" s="26"/>
      <c r="D48" s="26"/>
      <c r="E48" s="27"/>
      <c r="F48" s="38"/>
      <c r="G48" s="39"/>
      <c r="H48" s="39"/>
      <c r="I48" s="38"/>
      <c r="J48" s="38"/>
      <c r="K48" s="38"/>
      <c r="L48" s="38"/>
      <c r="M48" s="40"/>
      <c r="O48" s="101" t="s">
        <v>65</v>
      </c>
      <c r="P48" s="102"/>
      <c r="Q48" s="103"/>
    </row>
    <row r="49" spans="2:17" ht="7.5" customHeight="1" x14ac:dyDescent="0.25">
      <c r="B49" s="14"/>
      <c r="E49" s="17"/>
      <c r="M49" s="5"/>
      <c r="O49" s="14"/>
      <c r="Q49" s="5"/>
    </row>
    <row r="50" spans="2:17" ht="13.8" x14ac:dyDescent="0.3">
      <c r="B50" s="14"/>
      <c r="C50" s="1" t="s">
        <v>66</v>
      </c>
      <c r="D50" s="1"/>
      <c r="E50" s="17"/>
      <c r="F50" s="11"/>
      <c r="G50" s="21"/>
      <c r="H50" s="12"/>
      <c r="I50" s="53" t="s">
        <v>27</v>
      </c>
      <c r="J50" s="52" t="s">
        <v>28</v>
      </c>
      <c r="K50" s="53" t="s">
        <v>29</v>
      </c>
      <c r="M50" s="5"/>
      <c r="O50" s="76" t="s">
        <v>27</v>
      </c>
      <c r="P50" s="52" t="s">
        <v>28</v>
      </c>
      <c r="Q50" s="77" t="s">
        <v>29</v>
      </c>
    </row>
    <row r="51" spans="2:17" ht="13.8" x14ac:dyDescent="0.3">
      <c r="B51" s="14"/>
      <c r="C51" s="1"/>
      <c r="D51" s="1"/>
      <c r="E51" s="17" t="s">
        <v>67</v>
      </c>
      <c r="F51" s="11"/>
      <c r="G51" s="21"/>
      <c r="H51" s="12"/>
      <c r="I51" s="19"/>
      <c r="J51" s="19"/>
      <c r="K51" s="19"/>
      <c r="L51" s="54" t="s">
        <v>32</v>
      </c>
      <c r="M51" s="67"/>
      <c r="O51" s="71">
        <f>I51*$K$4</f>
        <v>0</v>
      </c>
      <c r="P51" s="66">
        <f>J51*$K$4</f>
        <v>0</v>
      </c>
      <c r="Q51" s="72">
        <f>K51*$K$4</f>
        <v>0</v>
      </c>
    </row>
    <row r="52" spans="2:17" ht="7.5" customHeight="1" x14ac:dyDescent="0.25">
      <c r="B52" s="14"/>
      <c r="E52" s="17"/>
      <c r="M52" s="5"/>
      <c r="O52" s="14"/>
      <c r="Q52" s="5"/>
    </row>
    <row r="53" spans="2:17" ht="13.8" x14ac:dyDescent="0.3">
      <c r="B53" s="14"/>
      <c r="C53" s="1" t="s">
        <v>68</v>
      </c>
      <c r="D53" s="1"/>
      <c r="E53" s="17"/>
      <c r="F53" s="11"/>
      <c r="G53" s="21"/>
      <c r="H53" s="12"/>
      <c r="I53" s="53" t="s">
        <v>27</v>
      </c>
      <c r="J53" s="52" t="s">
        <v>28</v>
      </c>
      <c r="K53" s="53" t="s">
        <v>29</v>
      </c>
      <c r="M53" s="5"/>
      <c r="O53" s="76" t="s">
        <v>27</v>
      </c>
      <c r="P53" s="52" t="s">
        <v>28</v>
      </c>
      <c r="Q53" s="77" t="s">
        <v>29</v>
      </c>
    </row>
    <row r="54" spans="2:17" ht="13.8" x14ac:dyDescent="0.3">
      <c r="B54" s="14"/>
      <c r="E54" s="17" t="s">
        <v>69</v>
      </c>
      <c r="F54" s="46">
        <v>1</v>
      </c>
      <c r="G54" s="20" t="s">
        <v>70</v>
      </c>
      <c r="H54" s="4" t="s">
        <v>71</v>
      </c>
      <c r="I54" s="19"/>
      <c r="J54" s="19"/>
      <c r="K54" s="19"/>
      <c r="L54" s="13" t="s">
        <v>19</v>
      </c>
      <c r="M54" s="67"/>
      <c r="O54" s="71">
        <f t="shared" ref="O54:Q55" si="7">$F54*I54*$K$4</f>
        <v>0</v>
      </c>
      <c r="P54" s="66">
        <f t="shared" si="7"/>
        <v>0</v>
      </c>
      <c r="Q54" s="72">
        <f t="shared" si="7"/>
        <v>0</v>
      </c>
    </row>
    <row r="55" spans="2:17" ht="13.8" x14ac:dyDescent="0.3">
      <c r="B55" s="14"/>
      <c r="E55" s="17" t="s">
        <v>72</v>
      </c>
      <c r="F55" s="46">
        <v>1</v>
      </c>
      <c r="G55" s="20" t="s">
        <v>70</v>
      </c>
      <c r="H55" s="4" t="s">
        <v>71</v>
      </c>
      <c r="I55" s="19"/>
      <c r="J55" s="19"/>
      <c r="K55" s="19"/>
      <c r="L55" s="13" t="s">
        <v>19</v>
      </c>
      <c r="M55" s="67"/>
      <c r="O55" s="71">
        <f t="shared" si="7"/>
        <v>0</v>
      </c>
      <c r="P55" s="66">
        <f t="shared" si="7"/>
        <v>0</v>
      </c>
      <c r="Q55" s="72">
        <f t="shared" si="7"/>
        <v>0</v>
      </c>
    </row>
    <row r="56" spans="2:17" ht="6.75" customHeight="1" x14ac:dyDescent="0.25">
      <c r="B56" s="15"/>
      <c r="C56" s="7"/>
      <c r="D56" s="7"/>
      <c r="E56" s="43"/>
      <c r="F56" s="7"/>
      <c r="G56" s="8"/>
      <c r="H56" s="8"/>
      <c r="I56" s="7"/>
      <c r="J56" s="7"/>
      <c r="K56" s="7"/>
      <c r="L56" s="7"/>
      <c r="M56" s="55"/>
      <c r="O56" s="14"/>
      <c r="Q56" s="5"/>
    </row>
    <row r="57" spans="2:17" ht="13.8" thickBot="1" x14ac:dyDescent="0.3">
      <c r="B57" s="41"/>
      <c r="C57" s="42"/>
      <c r="D57" s="42"/>
      <c r="E57" s="44"/>
      <c r="F57" s="32"/>
      <c r="G57" s="35"/>
      <c r="H57" s="35"/>
      <c r="I57" s="32"/>
      <c r="J57" s="32"/>
      <c r="K57" s="32"/>
      <c r="L57" s="32"/>
      <c r="M57" s="69"/>
      <c r="O57" s="73">
        <f>SUM(O51:O55)</f>
        <v>0</v>
      </c>
      <c r="P57" s="74">
        <f>SUM(P51:P55)</f>
        <v>0</v>
      </c>
      <c r="Q57" s="75">
        <f>SUM(Q51:Q55)</f>
        <v>0</v>
      </c>
    </row>
    <row r="58" spans="2:17" ht="19.5" customHeight="1" thickBot="1" x14ac:dyDescent="0.3">
      <c r="E58" s="17"/>
      <c r="O58" s="78" t="s">
        <v>73</v>
      </c>
      <c r="P58" s="78" t="s">
        <v>74</v>
      </c>
      <c r="Q58" s="78" t="s">
        <v>75</v>
      </c>
    </row>
    <row r="59" spans="2:17" ht="16.2" thickBot="1" x14ac:dyDescent="0.35">
      <c r="E59" s="17"/>
      <c r="L59" s="88"/>
      <c r="M59" s="89"/>
      <c r="N59" s="89" t="str">
        <f>CONCATENATE("Kustannusarvio yhteensä ",K4," kk jaksolle:")</f>
        <v>Kustannusarvio yhteensä 48 kk jaksolle:</v>
      </c>
      <c r="O59" s="90">
        <f>O57+O46+O33</f>
        <v>0</v>
      </c>
      <c r="P59" s="90">
        <f>P57+P46+P33</f>
        <v>0</v>
      </c>
      <c r="Q59" s="90">
        <f>Q57+Q46+Q33</f>
        <v>0</v>
      </c>
    </row>
    <row r="60" spans="2:17" x14ac:dyDescent="0.25">
      <c r="E60" s="17"/>
    </row>
    <row r="61" spans="2:17" ht="13.8" x14ac:dyDescent="0.25">
      <c r="B61" s="79" t="s">
        <v>76</v>
      </c>
      <c r="C61" s="80"/>
      <c r="D61" s="80"/>
      <c r="E61" s="81"/>
      <c r="F61" s="80"/>
      <c r="G61" s="82"/>
      <c r="H61" s="82"/>
      <c r="I61" s="80"/>
      <c r="J61" s="80"/>
      <c r="K61" s="80"/>
      <c r="L61" s="80"/>
      <c r="M61" s="80"/>
      <c r="N61" s="80"/>
      <c r="O61" s="83"/>
      <c r="P61" s="83"/>
      <c r="Q61" s="83"/>
    </row>
    <row r="62" spans="2:17" x14ac:dyDescent="0.25">
      <c r="C62" s="1" t="s">
        <v>77</v>
      </c>
      <c r="E62" s="17"/>
    </row>
    <row r="63" spans="2:17" ht="78" customHeight="1" x14ac:dyDescent="0.25">
      <c r="E63" s="93" t="s">
        <v>78</v>
      </c>
      <c r="F63" s="93"/>
      <c r="G63" s="93"/>
      <c r="H63" s="93"/>
      <c r="I63" s="93"/>
      <c r="J63" s="93"/>
      <c r="K63" s="93"/>
      <c r="L63" s="93"/>
      <c r="M63" s="93"/>
    </row>
    <row r="64" spans="2:17" x14ac:dyDescent="0.25">
      <c r="E64" s="17"/>
    </row>
    <row r="65" spans="1:17" x14ac:dyDescent="0.25">
      <c r="C65" s="1" t="s">
        <v>79</v>
      </c>
      <c r="E65" s="17"/>
    </row>
    <row r="66" spans="1:17" ht="78" customHeight="1" x14ac:dyDescent="0.25">
      <c r="E66" s="93" t="s">
        <v>78</v>
      </c>
      <c r="F66" s="93"/>
      <c r="G66" s="93"/>
      <c r="H66" s="93"/>
      <c r="I66" s="93"/>
      <c r="J66" s="93"/>
      <c r="K66" s="93"/>
      <c r="L66" s="93"/>
      <c r="M66" s="93"/>
    </row>
    <row r="68" spans="1:17" x14ac:dyDescent="0.25">
      <c r="C68" s="1" t="s">
        <v>80</v>
      </c>
      <c r="E68" s="17"/>
    </row>
    <row r="69" spans="1:17" ht="78" customHeight="1" x14ac:dyDescent="0.25">
      <c r="E69" s="93" t="s">
        <v>78</v>
      </c>
      <c r="F69" s="93"/>
      <c r="G69" s="93"/>
      <c r="H69" s="93"/>
      <c r="I69" s="93"/>
      <c r="J69" s="93"/>
      <c r="K69" s="93"/>
      <c r="L69" s="93"/>
      <c r="M69" s="93"/>
    </row>
    <row r="71" spans="1:17" x14ac:dyDescent="0.25">
      <c r="C71" s="1" t="s">
        <v>81</v>
      </c>
      <c r="E71" s="17"/>
    </row>
    <row r="72" spans="1:17" ht="78" customHeight="1" x14ac:dyDescent="0.25">
      <c r="E72" s="93" t="s">
        <v>78</v>
      </c>
      <c r="F72" s="93"/>
      <c r="G72" s="93"/>
      <c r="H72" s="93"/>
      <c r="I72" s="93"/>
      <c r="J72" s="93"/>
      <c r="K72" s="93"/>
      <c r="L72" s="93"/>
      <c r="M72" s="93"/>
    </row>
    <row r="74" spans="1:17" x14ac:dyDescent="0.25">
      <c r="A74" s="3"/>
      <c r="B74" s="3"/>
      <c r="C74" s="3"/>
      <c r="D74" s="3"/>
      <c r="E74" s="45"/>
      <c r="F74" s="3"/>
      <c r="G74" s="9"/>
      <c r="H74" s="9"/>
      <c r="I74" s="3"/>
      <c r="J74" s="3"/>
      <c r="K74" s="3"/>
      <c r="L74" s="3"/>
      <c r="M74" s="3"/>
      <c r="N74" s="3"/>
      <c r="O74" s="3"/>
      <c r="P74" s="3"/>
      <c r="Q74" s="3"/>
    </row>
    <row r="75" spans="1:17" x14ac:dyDescent="0.25">
      <c r="E75" s="17"/>
    </row>
    <row r="76" spans="1:17" x14ac:dyDescent="0.25">
      <c r="E76" s="17"/>
    </row>
    <row r="77" spans="1:17" x14ac:dyDescent="0.25">
      <c r="E77" s="17"/>
    </row>
    <row r="78" spans="1:17" x14ac:dyDescent="0.25">
      <c r="E78" s="17"/>
    </row>
    <row r="79" spans="1:17" x14ac:dyDescent="0.25">
      <c r="E79" s="17"/>
    </row>
    <row r="81" spans="5:5" x14ac:dyDescent="0.25">
      <c r="E81" s="17"/>
    </row>
  </sheetData>
  <mergeCells count="9">
    <mergeCell ref="E63:M63"/>
    <mergeCell ref="E66:M66"/>
    <mergeCell ref="E72:M72"/>
    <mergeCell ref="O10:Q10"/>
    <mergeCell ref="O9:Q9"/>
    <mergeCell ref="B9:M9"/>
    <mergeCell ref="O35:Q35"/>
    <mergeCell ref="O48:Q48"/>
    <mergeCell ref="E69:M69"/>
  </mergeCells>
  <phoneticPr fontId="4" type="noConversion"/>
  <pageMargins left="0.37" right="0.44" top="0.48" bottom="0.62" header="0.19" footer="0.28000000000000003"/>
  <pageSetup paperSize="9" scale="48" fitToHeight="2" orientation="portrait" r:id="rId1"/>
  <headerFooter alignWithMargins="0">
    <oddHeader>&amp;LKustannusarviolomake&amp;R&amp;P(&amp;N)</oddHeader>
  </headerFooter>
  <rowBreaks count="1" manualBreakCount="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50CC248DFC989E4D8A30888624962ED9" ma:contentTypeVersion="1" ma:contentTypeDescription="Luo uusi asiakirja." ma:contentTypeScope="" ma:versionID="fe1c2414fd9e89a6b76a0a3eb0189259">
  <xsd:schema xmlns:xsd="http://www.w3.org/2001/XMLSchema" xmlns:xs="http://www.w3.org/2001/XMLSchema" xmlns:p="http://schemas.microsoft.com/office/2006/metadata/properties" xmlns:ns2="ebb82943-49da-4504-a2f3-a33fb2eb95f1" targetNamespace="http://schemas.microsoft.com/office/2006/metadata/properties" ma:root="true" ma:fieldsID="a720671b8ad7b5ca374893aa99fcdfa6"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A9FFB3-010F-4F64-BA8E-81630B3C223F}"/>
</file>

<file path=customXml/itemProps2.xml><?xml version="1.0" encoding="utf-8"?>
<ds:datastoreItem xmlns:ds="http://schemas.openxmlformats.org/officeDocument/2006/customXml" ds:itemID="{DE6A3ADF-E5B1-4DA3-B5BD-DE800CADF4AD}"/>
</file>

<file path=customXml/itemProps3.xml><?xml version="1.0" encoding="utf-8"?>
<ds:datastoreItem xmlns:ds="http://schemas.openxmlformats.org/officeDocument/2006/customXml" ds:itemID="{9831CB6B-7374-4577-AC91-56B20C0CBD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Ohje</vt:lpstr>
      <vt:lpstr>Kustannusarvio</vt:lpstr>
      <vt:lpstr>Kustannusarvio!Tulostusalue</vt:lpstr>
      <vt:lpstr>Ohje!Tulostusalue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2023-07-12T07:40:39Z</dcterms:created>
  <dcterms:modified xsi:type="dcterms:W3CDTF">2023-07-12T07:41:35Z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0x01010050CC248DFC989E4D8A30888624962ED9</vt:lpwstr>
  </property>
</Properties>
</file>